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iel\Desktop\"/>
    </mc:Choice>
  </mc:AlternateContent>
  <xr:revisionPtr revIDLastSave="0" documentId="8_{4B80676E-B23D-457F-AA27-8EB20CC26083}" xr6:coauthVersionLast="47" xr6:coauthVersionMax="47" xr10:uidLastSave="{00000000-0000-0000-0000-000000000000}"/>
  <bookViews>
    <workbookView xWindow="-120" yWindow="-120" windowWidth="29040" windowHeight="15720" xr2:uid="{982C8921-5DA8-4D9A-8AAF-8BDD4B3FB448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E57" i="1"/>
  <c r="E59" i="1"/>
  <c r="D61" i="1" l="1"/>
  <c r="D63" i="1" s="1"/>
  <c r="D64" i="1" s="1"/>
  <c r="G59" i="1"/>
  <c r="F59" i="1"/>
  <c r="G57" i="1"/>
  <c r="F57" i="1"/>
  <c r="G56" i="1"/>
  <c r="F56" i="1"/>
  <c r="G55" i="1"/>
  <c r="F55" i="1"/>
  <c r="G54" i="1"/>
  <c r="F54" i="1"/>
  <c r="G53" i="1"/>
  <c r="F53" i="1"/>
  <c r="G52" i="1"/>
  <c r="F52" i="1"/>
  <c r="G65" i="1" l="1"/>
  <c r="G61" i="1"/>
  <c r="G63" i="1" s="1"/>
  <c r="H64" i="1" l="1"/>
  <c r="B67" i="1"/>
  <c r="E67" i="1"/>
  <c r="F67" i="1"/>
  <c r="G64" i="1"/>
  <c r="D40" i="1" l="1"/>
</calcChain>
</file>

<file path=xl/sharedStrings.xml><?xml version="1.0" encoding="utf-8"?>
<sst xmlns="http://schemas.openxmlformats.org/spreadsheetml/2006/main" count="56" uniqueCount="33">
  <si>
    <t>Warenkosten</t>
  </si>
  <si>
    <t>Personalkosten</t>
  </si>
  <si>
    <t>Instandhaltung</t>
  </si>
  <si>
    <t>Gewinn</t>
  </si>
  <si>
    <t>Anteil am Umsatz</t>
  </si>
  <si>
    <t>Ergebnis ohne Preisanpassung</t>
  </si>
  <si>
    <t>Zwischensumme</t>
  </si>
  <si>
    <t xml:space="preserve">Inflation </t>
  </si>
  <si>
    <t>Versichungen/Beiträge</t>
  </si>
  <si>
    <t>Energie/Nebenkosten</t>
  </si>
  <si>
    <t>B</t>
  </si>
  <si>
    <t>A</t>
  </si>
  <si>
    <t>durchgeführte Preisanpassung</t>
  </si>
  <si>
    <t>Ergebnis nach Preisanpassung</t>
  </si>
  <si>
    <t>Netto Umsatz des Betriebs</t>
  </si>
  <si>
    <t>Eine Preisanpassung von weniger als</t>
  </si>
  <si>
    <t>führt zu einem Verlust</t>
  </si>
  <si>
    <t>Grundlage der Berechnungen bei dem Musterbetrieb</t>
  </si>
  <si>
    <t>Pacht/Miete/AfA</t>
  </si>
  <si>
    <t xml:space="preserve"> negativ = Verlust</t>
  </si>
  <si>
    <t>1. Die gelben Felder sind Eingabefelder (in der Tabelle Eigener Betrieb)</t>
  </si>
  <si>
    <t>5. Die Kostenerhöhung bei den Personalkosten ist auch eine Folge der Erhöhung des gesetzlichen Mindestlohns.</t>
  </si>
  <si>
    <t>nötige Preisanpassung (anteilig)</t>
  </si>
  <si>
    <t>Kostensteigerung seit der letzten Preisanpassung</t>
  </si>
  <si>
    <t>nötige Preisanpassung zum Erhalt der Kaufkraft des Gewinns (inkl Inflation)</t>
  </si>
  <si>
    <r>
      <rPr>
        <sz val="24"/>
        <color rgb="FFEB8B2D"/>
        <rFont val="Arial"/>
        <family val="2"/>
      </rPr>
      <t>Preisanpassung:</t>
    </r>
    <r>
      <rPr>
        <b/>
        <sz val="24"/>
        <color theme="0"/>
        <rFont val="Arial"/>
        <family val="2"/>
      </rPr>
      <t xml:space="preserve"> Musterbetrieb</t>
    </r>
  </si>
  <si>
    <r>
      <rPr>
        <sz val="24"/>
        <color rgb="FF09417A"/>
        <rFont val="Arial"/>
        <family val="2"/>
      </rPr>
      <t>Preisanpassung:</t>
    </r>
    <r>
      <rPr>
        <b/>
        <sz val="24"/>
        <color theme="0"/>
        <rFont val="Arial"/>
        <family val="2"/>
      </rPr>
      <t xml:space="preserve"> Eigener Betrieb</t>
    </r>
  </si>
  <si>
    <t>Werbung/Wäsche/Buchhaltung/Fahrzeuge/ Büro/ etc</t>
  </si>
  <si>
    <t>nötige Preisanpassung zum Erhalt der Kaufkraft des Gewinns (inkl Inflation):</t>
  </si>
  <si>
    <t>Allg. Betriebs/Verwaltungskosten</t>
  </si>
  <si>
    <r>
      <t xml:space="preserve">3. Die individuellen Werte des eigenen Betriebs für die Spalte </t>
    </r>
    <r>
      <rPr>
        <b/>
        <sz val="11"/>
        <color theme="1"/>
        <rFont val="Arial"/>
        <family val="2"/>
      </rPr>
      <t>A</t>
    </r>
    <r>
      <rPr>
        <sz val="11"/>
        <color theme="1"/>
        <rFont val="Arial"/>
        <family val="2"/>
      </rPr>
      <t xml:space="preserve"> können am besten aus der letzten Jahres-BWA entnommen werden.</t>
    </r>
  </si>
  <si>
    <t>4. grobe Schätzung der Inflation in Summe: 10%</t>
  </si>
  <si>
    <r>
      <t xml:space="preserve">2. Die voreingetragenen Werte: In Spalte </t>
    </r>
    <r>
      <rPr>
        <b/>
        <sz val="11"/>
        <color theme="1"/>
        <rFont val="Arial"/>
        <family val="2"/>
      </rPr>
      <t>A</t>
    </r>
    <r>
      <rPr>
        <sz val="11"/>
        <color theme="1"/>
        <rFont val="Arial"/>
        <family val="2"/>
      </rPr>
      <t xml:space="preserve"> stehen fiktive Werte eines Restaurants und in Spalte </t>
    </r>
    <r>
      <rPr>
        <b/>
        <sz val="11"/>
        <color theme="1"/>
        <rFont val="Arial"/>
        <family val="2"/>
      </rPr>
      <t>B</t>
    </r>
    <r>
      <rPr>
        <sz val="11"/>
        <color theme="1"/>
        <rFont val="Arial"/>
        <family val="2"/>
      </rPr>
      <t xml:space="preserve"> stehen die durchschnittlichen Kostensteigerungen zum Vor-Coronajahr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</si>
</sst>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\ &quot;€&quot;"/>
    <numFmt numFmtId="166" formatCode="0.0000%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rgb="FFFF0000"/>
      <name val="Arial"/>
      <family val="2"/>
    </font>
    <font>
      <sz val="10"/>
      <color theme="1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14"/>
      <color theme="1"/>
      <name val="Arial"/>
      <family val="2"/>
    </font>
    <font>
      <b/>
      <sz val="24"/>
      <color theme="1"/>
      <name val="Arial"/>
      <family val="2"/>
    </font>
    <font>
      <b/>
      <sz val="24"/>
      <color theme="0"/>
      <name val="Arial"/>
      <family val="2"/>
    </font>
    <font>
      <b/>
      <sz val="11"/>
      <color theme="0"/>
      <name val="Arial"/>
      <family val="2"/>
    </font>
    <font>
      <sz val="24"/>
      <color rgb="FF09417A"/>
      <name val="Arial"/>
      <family val="2"/>
    </font>
    <font>
      <sz val="24"/>
      <color rgb="FFEB8B2D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9417A"/>
        <bgColor indexed="64"/>
      </patternFill>
    </fill>
    <fill>
      <patternFill patternType="solid">
        <fgColor rgb="FFEB8B2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10" fontId="3" fillId="2" borderId="1" xfId="0" applyNumberFormat="1" applyFont="1" applyFill="1" applyBorder="1"/>
    <xf numFmtId="0" fontId="3" fillId="0" borderId="0" xfId="0" applyFont="1"/>
    <xf numFmtId="10" fontId="5" fillId="0" borderId="0" xfId="0" applyNumberFormat="1" applyFont="1"/>
    <xf numFmtId="0" fontId="5" fillId="0" borderId="0" xfId="0" applyFont="1"/>
    <xf numFmtId="0" fontId="3" fillId="0" borderId="4" xfId="0" applyFont="1" applyBorder="1"/>
    <xf numFmtId="10" fontId="3" fillId="2" borderId="1" xfId="0" applyNumberFormat="1" applyFont="1" applyFill="1" applyBorder="1" applyProtection="1">
      <protection locked="0"/>
    </xf>
    <xf numFmtId="165" fontId="3" fillId="2" borderId="0" xfId="0" applyNumberFormat="1" applyFont="1" applyFill="1" applyProtection="1">
      <protection locked="0"/>
    </xf>
    <xf numFmtId="165" fontId="3" fillId="2" borderId="0" xfId="0" applyNumberFormat="1" applyFont="1" applyFill="1"/>
    <xf numFmtId="9" fontId="3" fillId="2" borderId="7" xfId="0" applyNumberFormat="1" applyFont="1" applyFill="1" applyBorder="1"/>
    <xf numFmtId="10" fontId="2" fillId="2" borderId="1" xfId="0" applyNumberFormat="1" applyFont="1" applyFill="1" applyBorder="1"/>
    <xf numFmtId="10" fontId="2" fillId="2" borderId="7" xfId="0" applyNumberFormat="1" applyFont="1" applyFill="1" applyBorder="1"/>
    <xf numFmtId="0" fontId="5" fillId="0" borderId="4" xfId="0" applyFont="1" applyBorder="1"/>
    <xf numFmtId="10" fontId="5" fillId="0" borderId="4" xfId="0" applyNumberFormat="1" applyFont="1" applyBorder="1"/>
    <xf numFmtId="0" fontId="18" fillId="5" borderId="0" xfId="0" applyFont="1" applyFill="1" applyAlignment="1" applyProtection="1">
      <alignment horizontal="center"/>
      <protection locked="0"/>
    </xf>
    <xf numFmtId="0" fontId="17" fillId="5" borderId="0" xfId="0" applyFont="1" applyFill="1" applyAlignment="1" applyProtection="1">
      <alignment horizontal="center"/>
      <protection locked="0"/>
    </xf>
    <xf numFmtId="0" fontId="16" fillId="6" borderId="22" xfId="0" applyFont="1" applyFill="1" applyBorder="1"/>
    <xf numFmtId="0" fontId="3" fillId="6" borderId="23" xfId="0" applyFont="1" applyFill="1" applyBorder="1"/>
    <xf numFmtId="10" fontId="5" fillId="6" borderId="23" xfId="0" applyNumberFormat="1" applyFont="1" applyFill="1" applyBorder="1"/>
    <xf numFmtId="0" fontId="3" fillId="6" borderId="24" xfId="0" applyFont="1" applyFill="1" applyBorder="1"/>
    <xf numFmtId="0" fontId="5" fillId="6" borderId="25" xfId="0" applyFont="1" applyFill="1" applyBorder="1"/>
    <xf numFmtId="0" fontId="3" fillId="6" borderId="0" xfId="0" applyFont="1" applyFill="1"/>
    <xf numFmtId="10" fontId="5" fillId="6" borderId="0" xfId="0" applyNumberFormat="1" applyFont="1" applyFill="1"/>
    <xf numFmtId="0" fontId="3" fillId="6" borderId="26" xfId="0" applyFont="1" applyFill="1" applyBorder="1"/>
    <xf numFmtId="0" fontId="3" fillId="6" borderId="25" xfId="0" applyFont="1" applyFill="1" applyBorder="1"/>
    <xf numFmtId="0" fontId="0" fillId="6" borderId="25" xfId="0" applyFill="1" applyBorder="1" applyAlignment="1">
      <alignment vertical="top" wrapText="1"/>
    </xf>
    <xf numFmtId="0" fontId="0" fillId="6" borderId="0" xfId="0" applyFill="1" applyAlignment="1">
      <alignment vertical="top" wrapText="1"/>
    </xf>
    <xf numFmtId="0" fontId="3" fillId="6" borderId="25" xfId="0" applyFont="1" applyFill="1" applyBorder="1" applyAlignment="1">
      <alignment wrapText="1"/>
    </xf>
    <xf numFmtId="0" fontId="3" fillId="6" borderId="0" xfId="0" applyFont="1" applyFill="1" applyAlignment="1">
      <alignment wrapText="1"/>
    </xf>
    <xf numFmtId="0" fontId="12" fillId="6" borderId="27" xfId="0" applyFont="1" applyFill="1" applyBorder="1"/>
    <xf numFmtId="164" fontId="12" fillId="6" borderId="1" xfId="0" applyNumberFormat="1" applyFont="1" applyFill="1" applyBorder="1"/>
    <xf numFmtId="0" fontId="12" fillId="6" borderId="1" xfId="0" applyFont="1" applyFill="1" applyBorder="1"/>
    <xf numFmtId="10" fontId="12" fillId="6" borderId="1" xfId="0" applyNumberFormat="1" applyFont="1" applyFill="1" applyBorder="1"/>
    <xf numFmtId="0" fontId="3" fillId="6" borderId="10" xfId="0" applyFont="1" applyFill="1" applyBorder="1"/>
    <xf numFmtId="0" fontId="3" fillId="6" borderId="11" xfId="0" applyFont="1" applyFill="1" applyBorder="1"/>
    <xf numFmtId="0" fontId="3" fillId="6" borderId="12" xfId="0" applyFont="1" applyFill="1" applyBorder="1"/>
    <xf numFmtId="0" fontId="3" fillId="7" borderId="15" xfId="0" applyFont="1" applyFill="1" applyBorder="1"/>
    <xf numFmtId="0" fontId="3" fillId="7" borderId="17" xfId="0" applyFont="1" applyFill="1" applyBorder="1"/>
    <xf numFmtId="0" fontId="5" fillId="7" borderId="8" xfId="0" applyFont="1" applyFill="1" applyBorder="1"/>
    <xf numFmtId="0" fontId="3" fillId="7" borderId="19" xfId="0" applyFont="1" applyFill="1" applyBorder="1"/>
    <xf numFmtId="0" fontId="3" fillId="7" borderId="6" xfId="0" applyFont="1" applyFill="1" applyBorder="1"/>
    <xf numFmtId="0" fontId="7" fillId="7" borderId="2" xfId="0" applyFont="1" applyFill="1" applyBorder="1"/>
    <xf numFmtId="0" fontId="3" fillId="7" borderId="9" xfId="0" applyFont="1" applyFill="1" applyBorder="1"/>
    <xf numFmtId="0" fontId="3" fillId="7" borderId="0" xfId="0" applyFont="1" applyFill="1"/>
    <xf numFmtId="10" fontId="3" fillId="7" borderId="2" xfId="0" applyNumberFormat="1" applyFont="1" applyFill="1" applyBorder="1"/>
    <xf numFmtId="10" fontId="8" fillId="7" borderId="9" xfId="0" applyNumberFormat="1" applyFont="1" applyFill="1" applyBorder="1"/>
    <xf numFmtId="10" fontId="3" fillId="7" borderId="1" xfId="0" applyNumberFormat="1" applyFont="1" applyFill="1" applyBorder="1"/>
    <xf numFmtId="10" fontId="3" fillId="7" borderId="6" xfId="0" applyNumberFormat="1" applyFont="1" applyFill="1" applyBorder="1"/>
    <xf numFmtId="0" fontId="3" fillId="7" borderId="20" xfId="0" applyFont="1" applyFill="1" applyBorder="1"/>
    <xf numFmtId="0" fontId="3" fillId="7" borderId="8" xfId="0" applyFont="1" applyFill="1" applyBorder="1"/>
    <xf numFmtId="0" fontId="2" fillId="7" borderId="8" xfId="0" applyFont="1" applyFill="1" applyBorder="1"/>
    <xf numFmtId="10" fontId="3" fillId="7" borderId="9" xfId="0" applyNumberFormat="1" applyFont="1" applyFill="1" applyBorder="1"/>
    <xf numFmtId="10" fontId="2" fillId="7" borderId="2" xfId="0" applyNumberFormat="1" applyFont="1" applyFill="1" applyBorder="1"/>
    <xf numFmtId="10" fontId="6" fillId="7" borderId="14" xfId="0" applyNumberFormat="1" applyFont="1" applyFill="1" applyBorder="1"/>
    <xf numFmtId="10" fontId="5" fillId="7" borderId="14" xfId="0" applyNumberFormat="1" applyFont="1" applyFill="1" applyBorder="1"/>
    <xf numFmtId="10" fontId="6" fillId="7" borderId="18" xfId="0" applyNumberFormat="1" applyFont="1" applyFill="1" applyBorder="1"/>
    <xf numFmtId="10" fontId="3" fillId="7" borderId="0" xfId="0" applyNumberFormat="1" applyFont="1" applyFill="1"/>
    <xf numFmtId="10" fontId="13" fillId="7" borderId="0" xfId="0" applyNumberFormat="1" applyFont="1" applyFill="1" applyAlignment="1">
      <alignment horizontal="center"/>
    </xf>
    <xf numFmtId="10" fontId="5" fillId="7" borderId="23" xfId="0" applyNumberFormat="1" applyFont="1" applyFill="1" applyBorder="1"/>
    <xf numFmtId="10" fontId="3" fillId="7" borderId="23" xfId="0" applyNumberFormat="1" applyFont="1" applyFill="1" applyBorder="1"/>
    <xf numFmtId="10" fontId="19" fillId="7" borderId="23" xfId="0" applyNumberFormat="1" applyFont="1" applyFill="1" applyBorder="1"/>
    <xf numFmtId="10" fontId="3" fillId="7" borderId="24" xfId="0" applyNumberFormat="1" applyFont="1" applyFill="1" applyBorder="1"/>
    <xf numFmtId="0" fontId="3" fillId="7" borderId="10" xfId="0" applyFont="1" applyFill="1" applyBorder="1"/>
    <xf numFmtId="0" fontId="3" fillId="7" borderId="11" xfId="0" applyFont="1" applyFill="1" applyBorder="1"/>
    <xf numFmtId="165" fontId="5" fillId="7" borderId="11" xfId="0" applyNumberFormat="1" applyFont="1" applyFill="1" applyBorder="1"/>
    <xf numFmtId="165" fontId="3" fillId="7" borderId="11" xfId="0" applyNumberFormat="1" applyFont="1" applyFill="1" applyBorder="1"/>
    <xf numFmtId="165" fontId="11" fillId="7" borderId="11" xfId="0" applyNumberFormat="1" applyFont="1" applyFill="1" applyBorder="1" applyAlignment="1">
      <alignment horizontal="center"/>
    </xf>
    <xf numFmtId="165" fontId="5" fillId="7" borderId="12" xfId="0" applyNumberFormat="1" applyFont="1" applyFill="1" applyBorder="1"/>
    <xf numFmtId="0" fontId="5" fillId="7" borderId="10" xfId="0" applyFont="1" applyFill="1" applyBorder="1"/>
    <xf numFmtId="10" fontId="3" fillId="7" borderId="11" xfId="0" applyNumberFormat="1" applyFont="1" applyFill="1" applyBorder="1"/>
    <xf numFmtId="10" fontId="5" fillId="7" borderId="12" xfId="0" applyNumberFormat="1" applyFont="1" applyFill="1" applyBorder="1"/>
    <xf numFmtId="0" fontId="3" fillId="4" borderId="15" xfId="0" applyFont="1" applyFill="1" applyBorder="1"/>
    <xf numFmtId="0" fontId="3" fillId="4" borderId="17" xfId="0" applyFont="1" applyFill="1" applyBorder="1"/>
    <xf numFmtId="0" fontId="5" fillId="4" borderId="8" xfId="0" applyFont="1" applyFill="1" applyBorder="1"/>
    <xf numFmtId="0" fontId="3" fillId="4" borderId="19" xfId="0" applyFont="1" applyFill="1" applyBorder="1"/>
    <xf numFmtId="0" fontId="3" fillId="4" borderId="6" xfId="0" applyFont="1" applyFill="1" applyBorder="1"/>
    <xf numFmtId="0" fontId="7" fillId="4" borderId="2" xfId="0" applyFont="1" applyFill="1" applyBorder="1"/>
    <xf numFmtId="0" fontId="3" fillId="4" borderId="9" xfId="0" applyFont="1" applyFill="1" applyBorder="1"/>
    <xf numFmtId="0" fontId="3" fillId="4" borderId="0" xfId="0" applyFont="1" applyFill="1"/>
    <xf numFmtId="10" fontId="3" fillId="4" borderId="2" xfId="0" applyNumberFormat="1" applyFont="1" applyFill="1" applyBorder="1"/>
    <xf numFmtId="10" fontId="8" fillId="4" borderId="9" xfId="0" applyNumberFormat="1" applyFont="1" applyFill="1" applyBorder="1"/>
    <xf numFmtId="10" fontId="3" fillId="4" borderId="1" xfId="0" applyNumberFormat="1" applyFont="1" applyFill="1" applyBorder="1"/>
    <xf numFmtId="10" fontId="3" fillId="4" borderId="6" xfId="0" applyNumberFormat="1" applyFont="1" applyFill="1" applyBorder="1"/>
    <xf numFmtId="0" fontId="3" fillId="4" borderId="20" xfId="0" applyFont="1" applyFill="1" applyBorder="1"/>
    <xf numFmtId="0" fontId="3" fillId="4" borderId="8" xfId="0" applyFont="1" applyFill="1" applyBorder="1"/>
    <xf numFmtId="0" fontId="2" fillId="4" borderId="8" xfId="0" applyFont="1" applyFill="1" applyBorder="1"/>
    <xf numFmtId="10" fontId="2" fillId="4" borderId="2" xfId="0" applyNumberFormat="1" applyFont="1" applyFill="1" applyBorder="1"/>
    <xf numFmtId="10" fontId="3" fillId="4" borderId="9" xfId="0" applyNumberFormat="1" applyFont="1" applyFill="1" applyBorder="1"/>
    <xf numFmtId="10" fontId="6" fillId="4" borderId="14" xfId="0" applyNumberFormat="1" applyFont="1" applyFill="1" applyBorder="1"/>
    <xf numFmtId="10" fontId="5" fillId="4" borderId="14" xfId="0" applyNumberFormat="1" applyFont="1" applyFill="1" applyBorder="1"/>
    <xf numFmtId="10" fontId="6" fillId="4" borderId="18" xfId="0" applyNumberFormat="1" applyFont="1" applyFill="1" applyBorder="1"/>
    <xf numFmtId="10" fontId="13" fillId="4" borderId="0" xfId="0" applyNumberFormat="1" applyFont="1" applyFill="1" applyAlignment="1">
      <alignment horizontal="center"/>
    </xf>
    <xf numFmtId="10" fontId="5" fillId="4" borderId="23" xfId="0" applyNumberFormat="1" applyFont="1" applyFill="1" applyBorder="1"/>
    <xf numFmtId="0" fontId="3" fillId="4" borderId="10" xfId="0" applyFont="1" applyFill="1" applyBorder="1"/>
    <xf numFmtId="0" fontId="3" fillId="4" borderId="11" xfId="0" applyFont="1" applyFill="1" applyBorder="1"/>
    <xf numFmtId="165" fontId="5" fillId="4" borderId="11" xfId="0" applyNumberFormat="1" applyFont="1" applyFill="1" applyBorder="1"/>
    <xf numFmtId="165" fontId="3" fillId="4" borderId="11" xfId="0" applyNumberFormat="1" applyFont="1" applyFill="1" applyBorder="1"/>
    <xf numFmtId="0" fontId="5" fillId="4" borderId="10" xfId="0" applyFont="1" applyFill="1" applyBorder="1"/>
    <xf numFmtId="10" fontId="3" fillId="4" borderId="11" xfId="0" applyNumberFormat="1" applyFont="1" applyFill="1" applyBorder="1"/>
    <xf numFmtId="0" fontId="9" fillId="8" borderId="3" xfId="0" applyFont="1" applyFill="1" applyBorder="1"/>
    <xf numFmtId="0" fontId="10" fillId="8" borderId="4" xfId="0" applyFont="1" applyFill="1" applyBorder="1"/>
    <xf numFmtId="10" fontId="9" fillId="8" borderId="4" xfId="0" applyNumberFormat="1" applyFont="1" applyFill="1" applyBorder="1"/>
    <xf numFmtId="0" fontId="10" fillId="8" borderId="5" xfId="0" applyFont="1" applyFill="1" applyBorder="1"/>
    <xf numFmtId="0" fontId="9" fillId="7" borderId="3" xfId="0" applyFont="1" applyFill="1" applyBorder="1"/>
    <xf numFmtId="0" fontId="10" fillId="7" borderId="4" xfId="0" applyFont="1" applyFill="1" applyBorder="1"/>
    <xf numFmtId="10" fontId="9" fillId="7" borderId="4" xfId="0" applyNumberFormat="1" applyFont="1" applyFill="1" applyBorder="1"/>
    <xf numFmtId="0" fontId="10" fillId="7" borderId="5" xfId="0" applyFont="1" applyFill="1" applyBorder="1"/>
    <xf numFmtId="10" fontId="3" fillId="2" borderId="21" xfId="0" applyNumberFormat="1" applyFont="1" applyFill="1" applyBorder="1" applyProtection="1">
      <protection locked="0"/>
    </xf>
    <xf numFmtId="10" fontId="3" fillId="2" borderId="7" xfId="0" applyNumberFormat="1" applyFont="1" applyFill="1" applyBorder="1" applyProtection="1">
      <protection locked="0"/>
    </xf>
    <xf numFmtId="10" fontId="3" fillId="2" borderId="21" xfId="0" applyNumberFormat="1" applyFont="1" applyFill="1" applyBorder="1"/>
    <xf numFmtId="165" fontId="3" fillId="0" borderId="0" xfId="0" applyNumberFormat="1" applyFont="1"/>
    <xf numFmtId="10" fontId="3" fillId="0" borderId="0" xfId="0" applyNumberFormat="1" applyFont="1"/>
    <xf numFmtId="2" fontId="3" fillId="0" borderId="0" xfId="0" applyNumberFormat="1" applyFont="1"/>
    <xf numFmtId="166" fontId="3" fillId="4" borderId="24" xfId="0" applyNumberFormat="1" applyFont="1" applyFill="1" applyBorder="1"/>
    <xf numFmtId="10" fontId="2" fillId="2" borderId="1" xfId="0" applyNumberFormat="1" applyFont="1" applyFill="1" applyBorder="1" applyProtection="1">
      <protection locked="0"/>
    </xf>
    <xf numFmtId="10" fontId="3" fillId="4" borderId="7" xfId="0" applyNumberFormat="1" applyFont="1" applyFill="1" applyBorder="1"/>
    <xf numFmtId="10" fontId="2" fillId="2" borderId="16" xfId="0" applyNumberFormat="1" applyFont="1" applyFill="1" applyBorder="1" applyProtection="1">
      <protection locked="0"/>
    </xf>
    <xf numFmtId="10" fontId="2" fillId="2" borderId="30" xfId="0" applyNumberFormat="1" applyFont="1" applyFill="1" applyBorder="1" applyProtection="1">
      <protection locked="0"/>
    </xf>
    <xf numFmtId="10" fontId="3" fillId="4" borderId="29" xfId="0" applyNumberFormat="1" applyFont="1" applyFill="1" applyBorder="1"/>
    <xf numFmtId="165" fontId="11" fillId="4" borderId="0" xfId="0" applyNumberFormat="1" applyFont="1" applyFill="1" applyAlignment="1">
      <alignment horizontal="center"/>
    </xf>
    <xf numFmtId="165" fontId="5" fillId="4" borderId="26" xfId="0" applyNumberFormat="1" applyFont="1" applyFill="1" applyBorder="1"/>
    <xf numFmtId="10" fontId="5" fillId="0" borderId="11" xfId="0" applyNumberFormat="1" applyFont="1" applyBorder="1"/>
    <xf numFmtId="10" fontId="5" fillId="4" borderId="33" xfId="0" applyNumberFormat="1" applyFont="1" applyFill="1" applyBorder="1"/>
    <xf numFmtId="3" fontId="3" fillId="4" borderId="7" xfId="0" applyNumberFormat="1" applyFont="1" applyFill="1" applyBorder="1"/>
    <xf numFmtId="0" fontId="3" fillId="4" borderId="1" xfId="0" applyFont="1" applyFill="1" applyBorder="1"/>
    <xf numFmtId="0" fontId="0" fillId="4" borderId="1" xfId="0" applyFill="1" applyBorder="1"/>
    <xf numFmtId="0" fontId="3" fillId="4" borderId="15" xfId="0" applyFont="1" applyFill="1" applyBorder="1"/>
    <xf numFmtId="0" fontId="0" fillId="4" borderId="16" xfId="0" applyFill="1" applyBorder="1"/>
    <xf numFmtId="0" fontId="5" fillId="7" borderId="13" xfId="0" applyFont="1" applyFill="1" applyBorder="1"/>
    <xf numFmtId="0" fontId="1" fillId="7" borderId="13" xfId="0" applyFont="1" applyFill="1" applyBorder="1"/>
    <xf numFmtId="0" fontId="5" fillId="4" borderId="22" xfId="0" applyFont="1" applyFill="1" applyBorder="1"/>
    <xf numFmtId="0" fontId="5" fillId="4" borderId="23" xfId="0" applyFont="1" applyFill="1" applyBorder="1"/>
    <xf numFmtId="0" fontId="4" fillId="4" borderId="31" xfId="0" applyFont="1" applyFill="1" applyBorder="1" applyAlignment="1">
      <alignment horizontal="left" wrapText="1"/>
    </xf>
    <xf numFmtId="0" fontId="3" fillId="4" borderId="32" xfId="0" applyFont="1" applyFill="1" applyBorder="1" applyAlignment="1">
      <alignment wrapText="1"/>
    </xf>
    <xf numFmtId="0" fontId="3" fillId="4" borderId="30" xfId="0" applyFont="1" applyFill="1" applyBorder="1"/>
    <xf numFmtId="0" fontId="0" fillId="4" borderId="30" xfId="0" applyFill="1" applyBorder="1"/>
    <xf numFmtId="0" fontId="3" fillId="4" borderId="9" xfId="0" applyFont="1" applyFill="1" applyBorder="1"/>
    <xf numFmtId="0" fontId="0" fillId="4" borderId="0" xfId="0" applyFill="1"/>
    <xf numFmtId="0" fontId="5" fillId="4" borderId="18" xfId="0" applyFont="1" applyFill="1" applyBorder="1"/>
    <xf numFmtId="0" fontId="1" fillId="4" borderId="13" xfId="0" applyFont="1" applyFill="1" applyBorder="1"/>
    <xf numFmtId="0" fontId="5" fillId="7" borderId="18" xfId="0" applyFont="1" applyFill="1" applyBorder="1"/>
    <xf numFmtId="0" fontId="3" fillId="7" borderId="0" xfId="0" applyFont="1" applyFill="1"/>
    <xf numFmtId="0" fontId="0" fillId="7" borderId="0" xfId="0" applyFill="1"/>
    <xf numFmtId="0" fontId="5" fillId="7" borderId="22" xfId="0" applyFont="1" applyFill="1" applyBorder="1"/>
    <xf numFmtId="0" fontId="1" fillId="7" borderId="23" xfId="0" applyFont="1" applyFill="1" applyBorder="1"/>
    <xf numFmtId="0" fontId="22" fillId="4" borderId="2" xfId="0" applyFont="1" applyFill="1" applyBorder="1" applyAlignment="1">
      <alignment vertical="top" wrapText="1"/>
    </xf>
    <xf numFmtId="0" fontId="14" fillId="4" borderId="2" xfId="0" applyFont="1" applyFill="1" applyBorder="1" applyAlignment="1">
      <alignment vertical="top" wrapText="1"/>
    </xf>
    <xf numFmtId="0" fontId="4" fillId="7" borderId="31" xfId="0" applyFont="1" applyFill="1" applyBorder="1" applyAlignment="1">
      <alignment horizontal="left" wrapText="1"/>
    </xf>
    <xf numFmtId="0" fontId="3" fillId="7" borderId="32" xfId="0" applyFont="1" applyFill="1" applyBorder="1" applyAlignment="1">
      <alignment wrapText="1"/>
    </xf>
    <xf numFmtId="0" fontId="18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7" borderId="1" xfId="0" applyFont="1" applyFill="1" applyBorder="1"/>
    <xf numFmtId="0" fontId="0" fillId="7" borderId="1" xfId="0" applyFill="1" applyBorder="1"/>
    <xf numFmtId="0" fontId="23" fillId="7" borderId="20" xfId="0" applyFont="1" applyFill="1" applyBorder="1" applyAlignment="1">
      <alignment horizontal="center" vertical="top" wrapText="1"/>
    </xf>
    <xf numFmtId="0" fontId="24" fillId="7" borderId="20" xfId="0" applyFont="1" applyFill="1" applyBorder="1" applyAlignment="1">
      <alignment horizontal="center" vertical="top" wrapText="1"/>
    </xf>
    <xf numFmtId="0" fontId="3" fillId="7" borderId="15" xfId="0" applyFont="1" applyFill="1" applyBorder="1"/>
    <xf numFmtId="0" fontId="0" fillId="7" borderId="16" xfId="0" applyFill="1" applyBorder="1"/>
    <xf numFmtId="0" fontId="22" fillId="7" borderId="2" xfId="0" applyFont="1" applyFill="1" applyBorder="1" applyAlignment="1">
      <alignment vertical="top" wrapText="1"/>
    </xf>
    <xf numFmtId="0" fontId="14" fillId="7" borderId="2" xfId="0" applyFont="1" applyFill="1" applyBorder="1" applyAlignment="1">
      <alignment vertical="top" wrapText="1"/>
    </xf>
    <xf numFmtId="0" fontId="22" fillId="7" borderId="9" xfId="0" applyFont="1" applyFill="1" applyBorder="1" applyAlignment="1">
      <alignment vertical="top" wrapText="1"/>
    </xf>
    <xf numFmtId="0" fontId="14" fillId="7" borderId="9" xfId="0" applyFont="1" applyFill="1" applyBorder="1" applyAlignment="1">
      <alignment vertical="top" wrapText="1"/>
    </xf>
    <xf numFmtId="0" fontId="14" fillId="7" borderId="19" xfId="0" applyFont="1" applyFill="1" applyBorder="1" applyAlignment="1">
      <alignment wrapText="1"/>
    </xf>
    <xf numFmtId="0" fontId="15" fillId="7" borderId="20" xfId="0" applyFont="1" applyFill="1" applyBorder="1" applyAlignment="1">
      <alignment wrapText="1"/>
    </xf>
    <xf numFmtId="0" fontId="3" fillId="7" borderId="30" xfId="0" applyFont="1" applyFill="1" applyBorder="1"/>
    <xf numFmtId="0" fontId="0" fillId="7" borderId="30" xfId="0" applyFill="1" applyBorder="1"/>
    <xf numFmtId="0" fontId="3" fillId="7" borderId="9" xfId="0" applyFont="1" applyFill="1" applyBorder="1"/>
    <xf numFmtId="0" fontId="3" fillId="4" borderId="28" xfId="0" applyFont="1" applyFill="1" applyBorder="1"/>
    <xf numFmtId="0" fontId="22" fillId="4" borderId="9" xfId="0" applyFont="1" applyFill="1" applyBorder="1" applyAlignment="1">
      <alignment vertical="top" wrapText="1"/>
    </xf>
    <xf numFmtId="0" fontId="14" fillId="4" borderId="9" xfId="0" applyFont="1" applyFill="1" applyBorder="1" applyAlignment="1">
      <alignment vertical="top" wrapText="1"/>
    </xf>
    <xf numFmtId="0" fontId="23" fillId="4" borderId="20" xfId="0" applyFont="1" applyFill="1" applyBorder="1" applyAlignment="1">
      <alignment horizontal="center" vertical="top" wrapText="1"/>
    </xf>
    <xf numFmtId="0" fontId="24" fillId="4" borderId="20" xfId="0" applyFont="1" applyFill="1" applyBorder="1" applyAlignment="1">
      <alignment horizontal="center" vertical="top" wrapText="1"/>
    </xf>
    <xf numFmtId="0" fontId="3" fillId="6" borderId="25" xfId="0" applyFont="1" applyFill="1" applyBorder="1" applyAlignment="1">
      <alignment vertical="top" wrapText="1"/>
    </xf>
    <xf numFmtId="0" fontId="0" fillId="6" borderId="0" xfId="0" applyFill="1" applyAlignment="1">
      <alignment vertical="top" wrapText="1"/>
    </xf>
    <xf numFmtId="0" fontId="0" fillId="6" borderId="26" xfId="0" applyFill="1" applyBorder="1" applyAlignment="1">
      <alignment wrapText="1"/>
    </xf>
    <xf numFmtId="0" fontId="3" fillId="6" borderId="25" xfId="0" applyFont="1" applyFill="1" applyBorder="1" applyAlignment="1">
      <alignment wrapText="1"/>
    </xf>
    <xf numFmtId="0" fontId="3" fillId="6" borderId="0" xfId="0" applyFont="1" applyFill="1" applyAlignment="1">
      <alignment wrapText="1"/>
    </xf>
    <xf numFmtId="0" fontId="18" fillId="4" borderId="0" xfId="0" applyFont="1" applyFill="1" applyAlignment="1" applyProtection="1">
      <alignment horizontal="center" vertical="center"/>
      <protection locked="0"/>
    </xf>
    <xf numFmtId="0" fontId="17" fillId="4" borderId="0" xfId="0" applyFont="1" applyFill="1" applyAlignment="1" applyProtection="1">
      <alignment horizontal="center" vertical="center"/>
      <protection locked="0"/>
    </xf>
    <xf numFmtId="0" fontId="14" fillId="4" borderId="19" xfId="0" applyFont="1" applyFill="1" applyBorder="1" applyAlignment="1">
      <alignment wrapText="1"/>
    </xf>
    <xf numFmtId="0" fontId="15" fillId="4" borderId="20" xfId="0" applyFont="1" applyFill="1" applyBorder="1" applyAlignment="1">
      <alignment wrapText="1"/>
    </xf>
    <xf numFmtId="10" fontId="3" fillId="2" borderId="8" xfId="0" applyNumberFormat="1" applyFont="1" applyFill="1" applyBorder="1" applyProtection="1"/>
    <xf numFmtId="10" fontId="3" fillId="2" borderId="30" xfId="0" applyNumberFormat="1" applyFont="1" applyFill="1" applyBorder="1" applyProtection="1"/>
  </cellXfs>
  <cellStyles count="1">
    <cellStyle name="Stand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B8B2D"/>
      <color rgb="FF09417A"/>
      <color rgb="FF15A748"/>
      <color rgb="FFE4E5E3"/>
      <color rgb="FF6CB7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352912</xdr:colOff>
      <xdr:row>1</xdr:row>
      <xdr:rowOff>771146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4D137CA-0F29-D214-C0CA-B42D35528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65652"/>
          <a:ext cx="3599695" cy="771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42C8B-2DFC-4637-A33D-08B866D11AB8}">
  <dimension ref="B1:N73"/>
  <sheetViews>
    <sheetView showGridLines="0" tabSelected="1" topLeftCell="A34" zoomScale="115" zoomScaleNormal="115" workbookViewId="0">
      <selection activeCell="D57" sqref="D57"/>
    </sheetView>
  </sheetViews>
  <sheetFormatPr baseColWidth="10" defaultColWidth="11.42578125" defaultRowHeight="14.25" x14ac:dyDescent="0.2"/>
  <cols>
    <col min="1" max="1" width="11.42578125" style="2"/>
    <col min="2" max="2" width="18.42578125" style="2" customWidth="1"/>
    <col min="3" max="3" width="13.28515625" style="2" customWidth="1"/>
    <col min="4" max="4" width="17" style="2" customWidth="1"/>
    <col min="5" max="5" width="16.7109375" style="2" customWidth="1"/>
    <col min="6" max="6" width="15.140625" style="2" customWidth="1"/>
    <col min="7" max="8" width="15.28515625" style="2" customWidth="1"/>
    <col min="9" max="16384" width="11.42578125" style="2"/>
  </cols>
  <sheetData>
    <row r="1" spans="2:8" ht="12.95" customHeight="1" x14ac:dyDescent="0.2"/>
    <row r="2" spans="2:8" ht="62.1" customHeight="1" x14ac:dyDescent="0.2">
      <c r="B2" s="151"/>
      <c r="C2" s="151"/>
      <c r="D2" s="151"/>
      <c r="E2" s="151"/>
      <c r="F2" s="151"/>
      <c r="G2" s="151"/>
      <c r="H2" s="151"/>
    </row>
    <row r="3" spans="2:8" ht="33.950000000000003" customHeight="1" x14ac:dyDescent="0.2">
      <c r="B3" s="149" t="s">
        <v>25</v>
      </c>
      <c r="C3" s="150"/>
      <c r="D3" s="150"/>
      <c r="E3" s="150"/>
      <c r="F3" s="150"/>
      <c r="G3" s="150"/>
      <c r="H3" s="150"/>
    </row>
    <row r="5" spans="2:8" ht="15" x14ac:dyDescent="0.25">
      <c r="B5" s="4" t="s">
        <v>14</v>
      </c>
      <c r="D5" s="8">
        <v>350000</v>
      </c>
    </row>
    <row r="6" spans="2:8" ht="15" thickBot="1" x14ac:dyDescent="0.25"/>
    <row r="7" spans="2:8" ht="15" x14ac:dyDescent="0.25">
      <c r="B7" s="36"/>
      <c r="C7" s="37"/>
      <c r="D7" s="38" t="s">
        <v>11</v>
      </c>
      <c r="E7" s="38" t="s">
        <v>10</v>
      </c>
      <c r="F7" s="37"/>
      <c r="G7" s="37"/>
      <c r="H7" s="39"/>
    </row>
    <row r="8" spans="2:8" ht="15" customHeight="1" x14ac:dyDescent="0.2">
      <c r="B8" s="40" t="s">
        <v>7</v>
      </c>
      <c r="C8" s="9">
        <v>0.1</v>
      </c>
      <c r="D8" s="41" t="s">
        <v>4</v>
      </c>
      <c r="E8" s="158" t="s">
        <v>23</v>
      </c>
      <c r="F8" s="158" t="s">
        <v>22</v>
      </c>
      <c r="G8" s="160" t="s">
        <v>5</v>
      </c>
      <c r="H8" s="154" t="s">
        <v>12</v>
      </c>
    </row>
    <row r="9" spans="2:8" ht="20.25" customHeight="1" x14ac:dyDescent="0.2">
      <c r="B9" s="42"/>
      <c r="C9" s="43"/>
      <c r="D9" s="41"/>
      <c r="E9" s="159"/>
      <c r="F9" s="159"/>
      <c r="G9" s="161"/>
      <c r="H9" s="155"/>
    </row>
    <row r="10" spans="2:8" ht="15" thickBot="1" x14ac:dyDescent="0.25">
      <c r="B10" s="42"/>
      <c r="C10" s="43"/>
      <c r="D10" s="44"/>
      <c r="E10" s="44"/>
      <c r="F10" s="44"/>
      <c r="G10" s="45" t="s">
        <v>4</v>
      </c>
      <c r="H10" s="109">
        <v>0</v>
      </c>
    </row>
    <row r="11" spans="2:8" ht="15" x14ac:dyDescent="0.25">
      <c r="B11" s="152" t="s">
        <v>0</v>
      </c>
      <c r="C11" s="153"/>
      <c r="D11" s="1">
        <v>0.3</v>
      </c>
      <c r="E11" s="1">
        <v>0.45</v>
      </c>
      <c r="F11" s="46">
        <v>0.13500000000000001</v>
      </c>
      <c r="G11" s="47">
        <v>0.435</v>
      </c>
      <c r="H11" s="48"/>
    </row>
    <row r="12" spans="2:8" ht="15" x14ac:dyDescent="0.25">
      <c r="B12" s="152" t="s">
        <v>1</v>
      </c>
      <c r="C12" s="153"/>
      <c r="D12" s="1">
        <v>0.32500000000000001</v>
      </c>
      <c r="E12" s="1">
        <v>0.30599999999999999</v>
      </c>
      <c r="F12" s="46">
        <v>9.9449999999999997E-2</v>
      </c>
      <c r="G12" s="47">
        <v>0.42445000000000005</v>
      </c>
      <c r="H12" s="48"/>
    </row>
    <row r="13" spans="2:8" ht="15" x14ac:dyDescent="0.25">
      <c r="B13" s="152" t="s">
        <v>18</v>
      </c>
      <c r="C13" s="153"/>
      <c r="D13" s="10">
        <v>0.14499999999999999</v>
      </c>
      <c r="E13" s="1">
        <v>0.03</v>
      </c>
      <c r="F13" s="46">
        <v>4.3499999999999997E-3</v>
      </c>
      <c r="G13" s="47">
        <v>0.14934999999999998</v>
      </c>
      <c r="H13" s="48"/>
    </row>
    <row r="14" spans="2:8" ht="15" x14ac:dyDescent="0.25">
      <c r="B14" s="152" t="s">
        <v>9</v>
      </c>
      <c r="C14" s="153"/>
      <c r="D14" s="10">
        <v>4.4999999999999998E-2</v>
      </c>
      <c r="E14" s="1">
        <v>0.23200000000000001</v>
      </c>
      <c r="F14" s="46">
        <v>1.044E-2</v>
      </c>
      <c r="G14" s="47">
        <v>5.5439999999999996E-2</v>
      </c>
      <c r="H14" s="48"/>
    </row>
    <row r="15" spans="2:8" x14ac:dyDescent="0.2">
      <c r="B15" s="49" t="s">
        <v>8</v>
      </c>
      <c r="C15" s="50"/>
      <c r="D15" s="10">
        <v>1.2E-2</v>
      </c>
      <c r="E15" s="1">
        <v>3.3000000000000002E-2</v>
      </c>
      <c r="F15" s="46">
        <v>3.9600000000000003E-4</v>
      </c>
      <c r="G15" s="47">
        <v>1.2395999999999999E-2</v>
      </c>
      <c r="H15" s="48"/>
    </row>
    <row r="16" spans="2:8" ht="14.25" customHeight="1" x14ac:dyDescent="0.25">
      <c r="B16" s="156" t="s">
        <v>29</v>
      </c>
      <c r="C16" s="157"/>
      <c r="D16" s="11">
        <v>0.105</v>
      </c>
      <c r="E16" s="1">
        <v>0.1</v>
      </c>
      <c r="F16" s="46">
        <v>1.0500000000000001E-2</v>
      </c>
      <c r="G16" s="47">
        <v>0.11550000000000001</v>
      </c>
      <c r="H16" s="48"/>
    </row>
    <row r="17" spans="2:8" ht="26.25" customHeight="1" thickBot="1" x14ac:dyDescent="0.3">
      <c r="B17" s="147" t="s">
        <v>27</v>
      </c>
      <c r="C17" s="148"/>
      <c r="D17" s="128"/>
      <c r="E17" s="129"/>
      <c r="F17" s="44"/>
      <c r="G17" s="51"/>
      <c r="H17" s="48"/>
    </row>
    <row r="18" spans="2:8" ht="15.75" thickTop="1" x14ac:dyDescent="0.25">
      <c r="B18" s="164" t="s">
        <v>2</v>
      </c>
      <c r="C18" s="165"/>
      <c r="D18" s="10">
        <v>1.8200000000000001E-2</v>
      </c>
      <c r="E18" s="1">
        <v>0.1</v>
      </c>
      <c r="F18" s="46">
        <v>1.8200000000000002E-3</v>
      </c>
      <c r="G18" s="47">
        <v>2.0020000000000003E-2</v>
      </c>
      <c r="H18" s="48"/>
    </row>
    <row r="19" spans="2:8" ht="15.75" thickBot="1" x14ac:dyDescent="0.3">
      <c r="B19" s="166"/>
      <c r="C19" s="142"/>
      <c r="D19" s="52"/>
      <c r="E19" s="44"/>
      <c r="F19" s="44"/>
      <c r="G19" s="51"/>
      <c r="H19" s="48"/>
    </row>
    <row r="20" spans="2:8" ht="15.75" customHeight="1" thickBot="1" x14ac:dyDescent="0.3">
      <c r="B20" s="140" t="s">
        <v>6</v>
      </c>
      <c r="C20" s="129"/>
      <c r="D20" s="53">
        <v>0.95020000000000004</v>
      </c>
      <c r="E20" s="54"/>
      <c r="F20" s="54"/>
      <c r="G20" s="55">
        <v>1.2121559999999998</v>
      </c>
      <c r="H20" s="162" t="s">
        <v>13</v>
      </c>
    </row>
    <row r="21" spans="2:8" ht="16.5" thickTop="1" thickBot="1" x14ac:dyDescent="0.3">
      <c r="B21" s="141"/>
      <c r="C21" s="142"/>
      <c r="D21" s="43"/>
      <c r="E21" s="56"/>
      <c r="F21" s="56"/>
      <c r="G21" s="57" t="s">
        <v>19</v>
      </c>
      <c r="H21" s="163"/>
    </row>
    <row r="22" spans="2:8" ht="15" x14ac:dyDescent="0.25">
      <c r="B22" s="143" t="s">
        <v>3</v>
      </c>
      <c r="C22" s="144"/>
      <c r="D22" s="58">
        <v>4.9799999999999955E-2</v>
      </c>
      <c r="E22" s="59"/>
      <c r="F22" s="58"/>
      <c r="G22" s="60">
        <v>-0.21215599999999979</v>
      </c>
      <c r="H22" s="61">
        <v>-0.21215599999999979</v>
      </c>
    </row>
    <row r="23" spans="2:8" ht="15.75" thickBot="1" x14ac:dyDescent="0.3">
      <c r="B23" s="62"/>
      <c r="C23" s="63"/>
      <c r="D23" s="64">
        <v>17429.999999999985</v>
      </c>
      <c r="E23" s="65"/>
      <c r="F23" s="65"/>
      <c r="G23" s="66">
        <v>-74254.599999999933</v>
      </c>
      <c r="H23" s="67">
        <v>-74254.599999999933</v>
      </c>
    </row>
    <row r="24" spans="2:8" ht="15.75" thickBot="1" x14ac:dyDescent="0.3">
      <c r="B24" s="68" t="s">
        <v>24</v>
      </c>
      <c r="C24" s="63"/>
      <c r="D24" s="63"/>
      <c r="E24" s="69"/>
      <c r="F24" s="63"/>
      <c r="G24" s="70">
        <v>0.26690000000000003</v>
      </c>
      <c r="H24" s="43"/>
    </row>
    <row r="25" spans="2:8" ht="15.75" thickBot="1" x14ac:dyDescent="0.3">
      <c r="B25" s="12"/>
      <c r="C25" s="5"/>
      <c r="D25" s="5"/>
      <c r="E25" s="5"/>
      <c r="F25" s="5"/>
      <c r="G25" s="13"/>
    </row>
    <row r="26" spans="2:8" ht="15" thickBot="1" x14ac:dyDescent="0.25">
      <c r="B26" s="103" t="s">
        <v>15</v>
      </c>
      <c r="C26" s="104"/>
      <c r="D26" s="104"/>
      <c r="E26" s="105">
        <v>0.21215599999999979</v>
      </c>
      <c r="F26" s="105" t="s">
        <v>16</v>
      </c>
      <c r="G26" s="106"/>
    </row>
    <row r="27" spans="2:8" ht="15.75" thickBot="1" x14ac:dyDescent="0.3">
      <c r="B27" s="4"/>
      <c r="E27" s="3"/>
      <c r="F27" s="3"/>
    </row>
    <row r="28" spans="2:8" ht="18.75" x14ac:dyDescent="0.3">
      <c r="B28" s="16" t="s">
        <v>17</v>
      </c>
      <c r="C28" s="17"/>
      <c r="D28" s="17"/>
      <c r="E28" s="17"/>
      <c r="F28" s="18"/>
      <c r="G28" s="17"/>
      <c r="H28" s="19"/>
    </row>
    <row r="29" spans="2:8" ht="15" x14ac:dyDescent="0.25">
      <c r="B29" s="20"/>
      <c r="C29" s="21"/>
      <c r="D29" s="21"/>
      <c r="E29" s="21"/>
      <c r="F29" s="22"/>
      <c r="G29" s="21"/>
      <c r="H29" s="23"/>
    </row>
    <row r="30" spans="2:8" ht="15" x14ac:dyDescent="0.25">
      <c r="B30" s="24" t="s">
        <v>20</v>
      </c>
      <c r="C30" s="21"/>
      <c r="D30" s="21"/>
      <c r="E30" s="21"/>
      <c r="F30" s="22"/>
      <c r="G30" s="21"/>
      <c r="H30" s="23"/>
    </row>
    <row r="31" spans="2:8" ht="15" x14ac:dyDescent="0.25">
      <c r="B31" s="20"/>
      <c r="C31" s="21"/>
      <c r="D31" s="21"/>
      <c r="E31" s="21"/>
      <c r="F31" s="22"/>
      <c r="G31" s="21"/>
      <c r="H31" s="23"/>
    </row>
    <row r="32" spans="2:8" ht="31.5" customHeight="1" x14ac:dyDescent="0.25">
      <c r="B32" s="172" t="s">
        <v>32</v>
      </c>
      <c r="C32" s="173"/>
      <c r="D32" s="173"/>
      <c r="E32" s="173"/>
      <c r="F32" s="173"/>
      <c r="G32" s="173"/>
      <c r="H32" s="174"/>
    </row>
    <row r="33" spans="2:8" ht="13.5" customHeight="1" x14ac:dyDescent="0.2">
      <c r="B33" s="25"/>
      <c r="C33" s="26"/>
      <c r="D33" s="26"/>
      <c r="E33" s="26"/>
      <c r="F33" s="26"/>
      <c r="G33" s="26"/>
      <c r="H33" s="23"/>
    </row>
    <row r="34" spans="2:8" ht="29.25" customHeight="1" x14ac:dyDescent="0.25">
      <c r="B34" s="175" t="s">
        <v>30</v>
      </c>
      <c r="C34" s="176"/>
      <c r="D34" s="176"/>
      <c r="E34" s="176"/>
      <c r="F34" s="176"/>
      <c r="G34" s="176"/>
      <c r="H34" s="174"/>
    </row>
    <row r="35" spans="2:8" x14ac:dyDescent="0.2">
      <c r="B35" s="27"/>
      <c r="C35" s="28"/>
      <c r="D35" s="28"/>
      <c r="E35" s="28"/>
      <c r="F35" s="28"/>
      <c r="G35" s="28"/>
      <c r="H35" s="23"/>
    </row>
    <row r="36" spans="2:8" x14ac:dyDescent="0.2">
      <c r="B36" s="24" t="s">
        <v>31</v>
      </c>
      <c r="C36" s="21"/>
      <c r="D36" s="21"/>
      <c r="E36" s="21"/>
      <c r="F36" s="21"/>
      <c r="G36" s="21"/>
      <c r="H36" s="23"/>
    </row>
    <row r="37" spans="2:8" x14ac:dyDescent="0.2">
      <c r="B37" s="24"/>
      <c r="C37" s="21"/>
      <c r="D37" s="21"/>
      <c r="E37" s="21"/>
      <c r="F37" s="21"/>
      <c r="G37" s="21"/>
      <c r="H37" s="23"/>
    </row>
    <row r="38" spans="2:8" x14ac:dyDescent="0.2">
      <c r="B38" s="24" t="s">
        <v>21</v>
      </c>
      <c r="C38" s="21"/>
      <c r="D38" s="21"/>
      <c r="E38" s="21"/>
      <c r="F38" s="21"/>
      <c r="G38" s="21"/>
      <c r="H38" s="23"/>
    </row>
    <row r="39" spans="2:8" x14ac:dyDescent="0.2">
      <c r="B39" s="29">
        <v>2019</v>
      </c>
      <c r="C39" s="30">
        <v>9.19</v>
      </c>
      <c r="D39" s="31"/>
      <c r="E39" s="21"/>
      <c r="F39" s="21"/>
      <c r="G39" s="21"/>
      <c r="H39" s="23"/>
    </row>
    <row r="40" spans="2:8" x14ac:dyDescent="0.2">
      <c r="B40" s="29">
        <v>2022</v>
      </c>
      <c r="C40" s="30">
        <v>12</v>
      </c>
      <c r="D40" s="32">
        <f>+(C40-C39)/C39</f>
        <v>0.30576713819368884</v>
      </c>
      <c r="E40" s="21"/>
      <c r="F40" s="21"/>
      <c r="G40" s="21"/>
      <c r="H40" s="23"/>
    </row>
    <row r="41" spans="2:8" x14ac:dyDescent="0.2">
      <c r="B41" s="29">
        <v>2024</v>
      </c>
      <c r="C41" s="30">
        <v>12.41</v>
      </c>
      <c r="D41" s="32">
        <f>+(C41-C40)/C40</f>
        <v>3.4166666666666679E-2</v>
      </c>
      <c r="E41" s="21"/>
      <c r="F41" s="21"/>
      <c r="G41" s="21"/>
      <c r="H41" s="23"/>
    </row>
    <row r="42" spans="2:8" ht="15" thickBot="1" x14ac:dyDescent="0.25">
      <c r="B42" s="33"/>
      <c r="C42" s="34"/>
      <c r="D42" s="34"/>
      <c r="E42" s="34"/>
      <c r="F42" s="34"/>
      <c r="G42" s="34"/>
      <c r="H42" s="35"/>
    </row>
    <row r="43" spans="2:8" ht="36.950000000000003" customHeight="1" x14ac:dyDescent="0.2"/>
    <row r="44" spans="2:8" ht="33.950000000000003" customHeight="1" x14ac:dyDescent="0.2">
      <c r="B44" s="177" t="s">
        <v>26</v>
      </c>
      <c r="C44" s="178"/>
      <c r="D44" s="178"/>
      <c r="E44" s="178"/>
      <c r="F44" s="178"/>
      <c r="G44" s="178"/>
      <c r="H44" s="178"/>
    </row>
    <row r="45" spans="2:8" ht="15" customHeight="1" x14ac:dyDescent="0.4">
      <c r="B45" s="14"/>
      <c r="C45" s="15"/>
      <c r="D45" s="15"/>
      <c r="E45" s="15"/>
      <c r="F45" s="15"/>
      <c r="G45" s="15"/>
      <c r="H45" s="15"/>
    </row>
    <row r="46" spans="2:8" ht="15" x14ac:dyDescent="0.25">
      <c r="B46" s="4" t="s">
        <v>14</v>
      </c>
      <c r="D46" s="7"/>
    </row>
    <row r="47" spans="2:8" ht="15" thickBot="1" x14ac:dyDescent="0.25"/>
    <row r="48" spans="2:8" ht="15" x14ac:dyDescent="0.25">
      <c r="B48" s="71"/>
      <c r="C48" s="72"/>
      <c r="D48" s="73" t="s">
        <v>11</v>
      </c>
      <c r="E48" s="73" t="s">
        <v>10</v>
      </c>
      <c r="F48" s="72"/>
      <c r="G48" s="72"/>
      <c r="H48" s="74"/>
    </row>
    <row r="49" spans="2:14" x14ac:dyDescent="0.2">
      <c r="B49" s="75" t="s">
        <v>7</v>
      </c>
      <c r="C49" s="108"/>
      <c r="D49" s="76" t="s">
        <v>4</v>
      </c>
      <c r="E49" s="145" t="s">
        <v>23</v>
      </c>
      <c r="F49" s="145" t="s">
        <v>22</v>
      </c>
      <c r="G49" s="168" t="s">
        <v>5</v>
      </c>
      <c r="H49" s="170" t="s">
        <v>12</v>
      </c>
    </row>
    <row r="50" spans="2:14" ht="24.75" customHeight="1" x14ac:dyDescent="0.2">
      <c r="B50" s="77"/>
      <c r="C50" s="78"/>
      <c r="D50" s="76"/>
      <c r="E50" s="146"/>
      <c r="F50" s="146"/>
      <c r="G50" s="169"/>
      <c r="H50" s="171"/>
    </row>
    <row r="51" spans="2:14" ht="15" thickBot="1" x14ac:dyDescent="0.25">
      <c r="B51" s="77"/>
      <c r="C51" s="78"/>
      <c r="D51" s="79"/>
      <c r="E51" s="79"/>
      <c r="F51" s="79"/>
      <c r="G51" s="80" t="s">
        <v>4</v>
      </c>
      <c r="H51" s="107"/>
      <c r="I51" s="111"/>
    </row>
    <row r="52" spans="2:14" ht="15" x14ac:dyDescent="0.25">
      <c r="B52" s="124" t="s">
        <v>0</v>
      </c>
      <c r="C52" s="125"/>
      <c r="D52" s="6"/>
      <c r="E52" s="6"/>
      <c r="F52" s="81">
        <f t="shared" ref="F52:F57" si="0">+D52*E52</f>
        <v>0</v>
      </c>
      <c r="G52" s="82">
        <f t="shared" ref="G52:G57" si="1">+D52*(1+E52)</f>
        <v>0</v>
      </c>
      <c r="H52" s="83"/>
      <c r="J52" s="110"/>
      <c r="K52" s="110"/>
      <c r="L52" s="110"/>
    </row>
    <row r="53" spans="2:14" ht="15" x14ac:dyDescent="0.25">
      <c r="B53" s="124" t="s">
        <v>1</v>
      </c>
      <c r="C53" s="125"/>
      <c r="D53" s="6"/>
      <c r="E53" s="6"/>
      <c r="F53" s="81">
        <f t="shared" si="0"/>
        <v>0</v>
      </c>
      <c r="G53" s="82">
        <f t="shared" si="1"/>
        <v>0</v>
      </c>
      <c r="H53" s="83"/>
      <c r="J53" s="110"/>
      <c r="K53" s="110"/>
      <c r="L53" s="110"/>
    </row>
    <row r="54" spans="2:14" ht="15" x14ac:dyDescent="0.25">
      <c r="B54" s="124" t="s">
        <v>18</v>
      </c>
      <c r="C54" s="125"/>
      <c r="D54" s="114"/>
      <c r="E54" s="6"/>
      <c r="F54" s="81">
        <f t="shared" si="0"/>
        <v>0</v>
      </c>
      <c r="G54" s="82">
        <f t="shared" si="1"/>
        <v>0</v>
      </c>
      <c r="H54" s="83"/>
      <c r="J54" s="110"/>
      <c r="K54" s="110"/>
      <c r="L54" s="110"/>
    </row>
    <row r="55" spans="2:14" ht="15" x14ac:dyDescent="0.25">
      <c r="B55" s="124" t="s">
        <v>9</v>
      </c>
      <c r="C55" s="125"/>
      <c r="D55" s="114"/>
      <c r="E55" s="6"/>
      <c r="F55" s="81">
        <f t="shared" si="0"/>
        <v>0</v>
      </c>
      <c r="G55" s="82">
        <f t="shared" si="1"/>
        <v>0</v>
      </c>
      <c r="H55" s="83"/>
      <c r="J55" s="110"/>
      <c r="K55" s="110"/>
      <c r="L55" s="110"/>
    </row>
    <row r="56" spans="2:14" x14ac:dyDescent="0.2">
      <c r="B56" s="84" t="s">
        <v>8</v>
      </c>
      <c r="C56" s="85"/>
      <c r="D56" s="114"/>
      <c r="E56" s="6"/>
      <c r="F56" s="81">
        <f t="shared" si="0"/>
        <v>0</v>
      </c>
      <c r="G56" s="82">
        <f t="shared" si="1"/>
        <v>0</v>
      </c>
      <c r="H56" s="83"/>
      <c r="J56" s="110"/>
      <c r="K56" s="110"/>
      <c r="L56" s="110"/>
    </row>
    <row r="57" spans="2:14" ht="15" x14ac:dyDescent="0.25">
      <c r="B57" s="126" t="s">
        <v>29</v>
      </c>
      <c r="C57" s="127"/>
      <c r="D57" s="116"/>
      <c r="E57" s="181">
        <f>+C49</f>
        <v>0</v>
      </c>
      <c r="F57" s="81">
        <f t="shared" si="0"/>
        <v>0</v>
      </c>
      <c r="G57" s="82">
        <f t="shared" si="1"/>
        <v>0</v>
      </c>
      <c r="H57" s="83"/>
      <c r="J57" s="110"/>
      <c r="K57" s="110"/>
      <c r="L57" s="110"/>
    </row>
    <row r="58" spans="2:14" ht="22.5" customHeight="1" x14ac:dyDescent="0.2">
      <c r="B58" s="132" t="s">
        <v>27</v>
      </c>
      <c r="C58" s="133"/>
      <c r="D58" s="118"/>
      <c r="E58" s="115"/>
      <c r="F58" s="115"/>
      <c r="G58" s="82"/>
      <c r="H58" s="83"/>
      <c r="J58" s="110"/>
      <c r="K58" s="110"/>
      <c r="L58" s="110"/>
    </row>
    <row r="59" spans="2:14" ht="15" x14ac:dyDescent="0.25">
      <c r="B59" s="134" t="s">
        <v>2</v>
      </c>
      <c r="C59" s="135"/>
      <c r="D59" s="117"/>
      <c r="E59" s="182">
        <f>+C49</f>
        <v>0</v>
      </c>
      <c r="F59" s="81">
        <f>+D59*E59</f>
        <v>0</v>
      </c>
      <c r="G59" s="82">
        <f>+D59*(1+E59)</f>
        <v>0</v>
      </c>
      <c r="H59" s="83"/>
      <c r="J59" s="110"/>
      <c r="K59" s="110"/>
      <c r="L59" s="110"/>
    </row>
    <row r="60" spans="2:14" ht="15.75" thickBot="1" x14ac:dyDescent="0.3">
      <c r="B60" s="136"/>
      <c r="C60" s="137"/>
      <c r="D60" s="86"/>
      <c r="E60" s="79"/>
      <c r="F60" s="79"/>
      <c r="G60" s="87"/>
      <c r="H60" s="83"/>
      <c r="J60" s="110"/>
      <c r="K60" s="110"/>
      <c r="L60" s="110"/>
    </row>
    <row r="61" spans="2:14" ht="15.75" thickBot="1" x14ac:dyDescent="0.3">
      <c r="B61" s="138" t="s">
        <v>6</v>
      </c>
      <c r="C61" s="139"/>
      <c r="D61" s="88">
        <f>SUM(D52:D59)</f>
        <v>0</v>
      </c>
      <c r="E61" s="89"/>
      <c r="F61" s="89"/>
      <c r="G61" s="90">
        <f>SUM(G52:G59)</f>
        <v>0</v>
      </c>
      <c r="H61" s="179" t="s">
        <v>13</v>
      </c>
      <c r="K61" s="111"/>
      <c r="L61" s="110"/>
      <c r="M61" s="111"/>
      <c r="N61" s="111"/>
    </row>
    <row r="62" spans="2:14" ht="15.75" thickTop="1" thickBot="1" x14ac:dyDescent="0.25">
      <c r="B62" s="167"/>
      <c r="C62" s="167"/>
      <c r="D62" s="78"/>
      <c r="E62" s="167"/>
      <c r="F62" s="167"/>
      <c r="G62" s="91" t="s">
        <v>19</v>
      </c>
      <c r="H62" s="180"/>
      <c r="J62" s="110"/>
      <c r="L62" s="111"/>
      <c r="M62" s="111"/>
      <c r="N62" s="111"/>
    </row>
    <row r="63" spans="2:14" ht="15" x14ac:dyDescent="0.25">
      <c r="B63" s="130" t="s">
        <v>3</v>
      </c>
      <c r="C63" s="131"/>
      <c r="D63" s="92">
        <f>100%-D61</f>
        <v>1</v>
      </c>
      <c r="E63" s="131"/>
      <c r="F63" s="131"/>
      <c r="G63" s="92">
        <f>100%-G61</f>
        <v>1</v>
      </c>
      <c r="H63" s="113"/>
      <c r="L63" s="110"/>
    </row>
    <row r="64" spans="2:14" ht="15.75" thickBot="1" x14ac:dyDescent="0.3">
      <c r="B64" s="93"/>
      <c r="C64" s="94"/>
      <c r="D64" s="95">
        <f>+D63*D46</f>
        <v>0</v>
      </c>
      <c r="E64" s="96"/>
      <c r="F64" s="96"/>
      <c r="G64" s="119">
        <f>+G63*D46</f>
        <v>0</v>
      </c>
      <c r="H64" s="120">
        <f>+(H51+G63)*D46</f>
        <v>0</v>
      </c>
      <c r="L64" s="110"/>
      <c r="M64" s="111"/>
    </row>
    <row r="65" spans="2:13" ht="15.75" thickBot="1" x14ac:dyDescent="0.3">
      <c r="B65" s="97" t="s">
        <v>28</v>
      </c>
      <c r="C65" s="94"/>
      <c r="D65" s="94"/>
      <c r="E65" s="98"/>
      <c r="F65" s="94"/>
      <c r="G65" s="122">
        <f>IF(D64&lt;0,"zus.Verlustausgleich ist nötig",SUM(F52:F63)+D63*C49)</f>
        <v>0</v>
      </c>
      <c r="H65" s="123"/>
      <c r="L65" s="111"/>
      <c r="M65" s="111"/>
    </row>
    <row r="66" spans="2:13" ht="15.75" thickBot="1" x14ac:dyDescent="0.3">
      <c r="B66" s="12"/>
      <c r="C66" s="5"/>
      <c r="D66" s="5"/>
      <c r="E66" s="5"/>
      <c r="F66" s="5"/>
      <c r="G66" s="121"/>
      <c r="L66" s="110"/>
    </row>
    <row r="67" spans="2:13" ht="15" thickBot="1" x14ac:dyDescent="0.25">
      <c r="B67" s="99" t="str">
        <f>+IF(G63&lt;0,"Eine Preisanpassung von weniger als","")</f>
        <v/>
      </c>
      <c r="C67" s="100"/>
      <c r="D67" s="100"/>
      <c r="E67" s="101">
        <f>+IF(G63&lt;0,-G63,)</f>
        <v>0</v>
      </c>
      <c r="F67" s="101">
        <f>+IF(G63&lt;0,"führt zu einem Verlust",)</f>
        <v>0</v>
      </c>
      <c r="G67" s="102"/>
      <c r="L67" s="110"/>
    </row>
    <row r="68" spans="2:13" x14ac:dyDescent="0.2">
      <c r="L68" s="110"/>
    </row>
    <row r="70" spans="2:13" x14ac:dyDescent="0.2">
      <c r="H70" s="110"/>
      <c r="L70" s="110"/>
    </row>
    <row r="71" spans="2:13" x14ac:dyDescent="0.2">
      <c r="G71" s="110"/>
      <c r="H71" s="112"/>
      <c r="L71" s="111"/>
    </row>
    <row r="72" spans="2:13" x14ac:dyDescent="0.2">
      <c r="G72" s="111"/>
      <c r="H72" s="111"/>
      <c r="L72" s="110"/>
    </row>
    <row r="73" spans="2:13" x14ac:dyDescent="0.2">
      <c r="G73" s="111"/>
      <c r="L73" s="110"/>
    </row>
  </sheetData>
  <sheetProtection algorithmName="SHA-512" hashValue="4sce3D2y98JhWInpahasx0KEXP2mNx1h98YYQaVtOC4a22IIS0Ps6pgaJ7XPT/gC3gl/XwXVD46KfnOZGjM6Mg==" saltValue="GTz65+xlUyXo3a9mpaTREg==" spinCount="100000" sheet="1" objects="1" scenarios="1" selectLockedCells="1"/>
  <mergeCells count="40">
    <mergeCell ref="H20:H21"/>
    <mergeCell ref="B18:C18"/>
    <mergeCell ref="B19:C19"/>
    <mergeCell ref="E62:F62"/>
    <mergeCell ref="E63:F63"/>
    <mergeCell ref="F49:F50"/>
    <mergeCell ref="G49:G50"/>
    <mergeCell ref="H49:H50"/>
    <mergeCell ref="B32:H32"/>
    <mergeCell ref="B34:H34"/>
    <mergeCell ref="B44:H44"/>
    <mergeCell ref="H61:H62"/>
    <mergeCell ref="B62:C62"/>
    <mergeCell ref="B52:C52"/>
    <mergeCell ref="B53:C53"/>
    <mergeCell ref="B54:C54"/>
    <mergeCell ref="B14:C14"/>
    <mergeCell ref="B16:C16"/>
    <mergeCell ref="F8:F9"/>
    <mergeCell ref="G8:G9"/>
    <mergeCell ref="E8:E9"/>
    <mergeCell ref="B3:H3"/>
    <mergeCell ref="B2:H2"/>
    <mergeCell ref="B11:C11"/>
    <mergeCell ref="B12:C12"/>
    <mergeCell ref="B13:C13"/>
    <mergeCell ref="H8:H9"/>
    <mergeCell ref="B55:C55"/>
    <mergeCell ref="B57:C57"/>
    <mergeCell ref="D17:E17"/>
    <mergeCell ref="B63:C63"/>
    <mergeCell ref="B58:C58"/>
    <mergeCell ref="B59:C59"/>
    <mergeCell ref="B60:C60"/>
    <mergeCell ref="B61:C61"/>
    <mergeCell ref="B20:C20"/>
    <mergeCell ref="B21:C21"/>
    <mergeCell ref="B22:C22"/>
    <mergeCell ref="E49:E50"/>
    <mergeCell ref="B17:C17"/>
  </mergeCells>
  <conditionalFormatting sqref="G22">
    <cfRule type="cellIs" dxfId="1" priority="3" operator="lessThan">
      <formula>0</formula>
    </cfRule>
  </conditionalFormatting>
  <conditionalFormatting sqref="G63">
    <cfRule type="cellIs" dxfId="0" priority="1" operator="lessThan">
      <formula>0</formula>
    </cfRule>
  </conditionalFormatting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Supervisor</dc:creator>
  <cp:lastModifiedBy>Frank Thiel</cp:lastModifiedBy>
  <dcterms:created xsi:type="dcterms:W3CDTF">2022-04-13T07:14:59Z</dcterms:created>
  <dcterms:modified xsi:type="dcterms:W3CDTF">2023-12-13T13:28:43Z</dcterms:modified>
</cp:coreProperties>
</file>